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840" activeTab="1"/>
  </bookViews>
  <sheets>
    <sheet name="高层闪人才经费和一流学科建设项目" sheetId="1" r:id="rId1"/>
    <sheet name="还本付息项目" sheetId="2" r:id="rId2"/>
  </sheets>
  <definedNames>
    <definedName name="_xlnm.Print_Area" localSheetId="0">高层闪人才经费和一流学科建设项目!$A$1:$J$23</definedName>
    <definedName name="_xlnm.Print_Area" localSheetId="1">还本付息项目!$A$1:$J$23</definedName>
  </definedNames>
  <calcPr calcId="162913" concurrentCalc="0"/>
</workbook>
</file>

<file path=xl/calcChain.xml><?xml version="1.0" encoding="utf-8"?>
<calcChain xmlns="http://schemas.openxmlformats.org/spreadsheetml/2006/main">
  <c r="G5" i="2" l="1"/>
  <c r="I5" i="2"/>
  <c r="I26" i="2"/>
  <c r="H26" i="2"/>
  <c r="I24" i="1"/>
  <c r="H24" i="1"/>
  <c r="E7" i="1"/>
  <c r="E6" i="1"/>
  <c r="G6" i="1"/>
</calcChain>
</file>

<file path=xl/sharedStrings.xml><?xml version="1.0" encoding="utf-8"?>
<sst xmlns="http://schemas.openxmlformats.org/spreadsheetml/2006/main" count="187" uniqueCount="97">
  <si>
    <t>2019年度项目支出绩效自评公开表</t>
  </si>
  <si>
    <t>项目资金
（万元）</t>
  </si>
  <si>
    <t>资金来源</t>
  </si>
  <si>
    <t>年初预算数</t>
  </si>
  <si>
    <t>调整预算数</t>
  </si>
  <si>
    <t>决算数</t>
  </si>
  <si>
    <t>预算执行率</t>
  </si>
  <si>
    <t>分值</t>
  </si>
  <si>
    <t>单位自评得分</t>
  </si>
  <si>
    <t>财政审核评分</t>
  </si>
  <si>
    <t>项目资金总额</t>
  </si>
  <si>
    <t>1.财政拨款</t>
  </si>
  <si>
    <t>/</t>
  </si>
  <si>
    <t>本级安排</t>
  </si>
  <si>
    <t>上级补助</t>
  </si>
  <si>
    <t>2.其他资金</t>
  </si>
  <si>
    <t>项目年度总目标</t>
  </si>
  <si>
    <t>年初批复目标</t>
  </si>
  <si>
    <t>实际完成情况</t>
  </si>
  <si>
    <t>绩效指标</t>
  </si>
  <si>
    <t>一级指标</t>
  </si>
  <si>
    <t>二级指标</t>
  </si>
  <si>
    <t>三级指标</t>
  </si>
  <si>
    <t>年初批复指标值</t>
  </si>
  <si>
    <t>实际完成值</t>
  </si>
  <si>
    <t>未完成原因分析</t>
  </si>
  <si>
    <t>产出指标（50分）</t>
  </si>
  <si>
    <t>效益指标（30分）</t>
  </si>
  <si>
    <t>社会效益</t>
  </si>
  <si>
    <t>经济效益</t>
  </si>
  <si>
    <t>环境效益</t>
  </si>
  <si>
    <t>可持续影响</t>
  </si>
  <si>
    <t>满意度指标（10分）</t>
  </si>
  <si>
    <t>社会公众或服务对象满意度</t>
  </si>
  <si>
    <t>总分</t>
  </si>
  <si>
    <t>绩效自评结论</t>
  </si>
  <si>
    <t>数量指标
（20分）</t>
  </si>
  <si>
    <t>质量指标
（20分）</t>
  </si>
  <si>
    <t>时效指标
（5分）</t>
  </si>
  <si>
    <t>成本指标
（5分）</t>
  </si>
  <si>
    <t>单位（盖章）：六盘水师范学院</t>
    <phoneticPr fontId="4" type="noConversion"/>
  </si>
  <si>
    <t>项目负责人：赵芳</t>
    <phoneticPr fontId="4" type="noConversion"/>
  </si>
  <si>
    <t>联系方式：13984482280</t>
    <phoneticPr fontId="4" type="noConversion"/>
  </si>
  <si>
    <t>项目名称：高层次人才经费和一流学科建设项目</t>
    <phoneticPr fontId="4" type="noConversion"/>
  </si>
  <si>
    <t xml:space="preserve">    优化教师队伍，提升教师素质，提高教学水平和科研水平，引进博士、教授和培养博士,支付19年引进博士、教授20名、往年引进博士、毕业32人安家费\培养博士15名。</t>
  </si>
  <si>
    <t xml:space="preserve">    进一步优化教师队伍，提升教师素质，提高教学水平和科研水平，引进博士、教授和培养博士。上半年支付引进博士（教授）34名安家费330.9万元，柔性引进教授1名4万元，报销培养博士10名100万元。下半年支付引进博士（教授）11名安家费336.936万元，柔性引进教授1名9万元，报销培养博士11名19.146万元。报销一流学科建设资金200万元。</t>
  </si>
  <si>
    <t>引进博士（教授）人数</t>
  </si>
  <si>
    <t>≥50人</t>
  </si>
  <si>
    <t>45人</t>
  </si>
  <si>
    <t>1.因调整经费200万元用于一流学科建设；2.柔性引进5名教授；3.2019年已引进的郭春涛、舒陈华、张荣东、王西亚、王聪等5名博士还未来校报到。</t>
  </si>
  <si>
    <t>培养博士人数</t>
  </si>
  <si>
    <t>≥15人</t>
  </si>
  <si>
    <t>21人</t>
  </si>
  <si>
    <t>组建重点学科数（个）</t>
  </si>
  <si>
    <t>100%合格</t>
    <phoneticPr fontId="4" type="noConversion"/>
  </si>
  <si>
    <t>预算控制情况</t>
  </si>
  <si>
    <t>≤1000万元</t>
  </si>
  <si>
    <t>财政调账</t>
    <phoneticPr fontId="4" type="noConversion"/>
  </si>
  <si>
    <t>培养毕业生数</t>
  </si>
  <si>
    <t>≥1400人</t>
  </si>
  <si>
    <t>1438人</t>
  </si>
  <si>
    <t>优化师资队伍结构(博士、教授占比)</t>
  </si>
  <si>
    <t>≥13%</t>
  </si>
  <si>
    <t>生态效益</t>
  </si>
  <si>
    <t>打造绿色校园，创造生态文明校园</t>
  </si>
  <si>
    <t>环评要求</t>
    <phoneticPr fontId="4" type="noConversion"/>
  </si>
  <si>
    <t>达标</t>
    <phoneticPr fontId="4" type="noConversion"/>
  </si>
  <si>
    <t>经济发展提供智力、科研技术</t>
  </si>
  <si>
    <t>服务地方政府、企业</t>
  </si>
  <si>
    <t>与服务地方政府、企业签订合作协议</t>
  </si>
  <si>
    <t>师生满意率</t>
  </si>
  <si>
    <t>达到预期目标</t>
    <phoneticPr fontId="4" type="noConversion"/>
  </si>
  <si>
    <t>财政审核结论</t>
  </si>
  <si>
    <t>项目负责人：张贤昌</t>
    <phoneticPr fontId="4" type="noConversion"/>
  </si>
  <si>
    <t>联系方式：15708689898</t>
    <phoneticPr fontId="4" type="noConversion"/>
  </si>
  <si>
    <t>项目名称：还本付息项目</t>
    <phoneticPr fontId="4" type="noConversion"/>
  </si>
  <si>
    <t>2018万</t>
    <phoneticPr fontId="4" type="noConversion"/>
  </si>
  <si>
    <t>本金偿还</t>
    <phoneticPr fontId="4" type="noConversion"/>
  </si>
  <si>
    <t>还本实际完成率</t>
    <phoneticPr fontId="4" type="noConversion"/>
  </si>
  <si>
    <t>资金不到位</t>
    <phoneticPr fontId="4" type="noConversion"/>
  </si>
  <si>
    <t>项目竣工验收合格率</t>
    <phoneticPr fontId="4" type="noConversion"/>
  </si>
  <si>
    <t>工程完工率</t>
    <phoneticPr fontId="4" type="noConversion"/>
  </si>
  <si>
    <t>≥95%</t>
    <phoneticPr fontId="4" type="noConversion"/>
  </si>
  <si>
    <t>严格按照预算执行</t>
    <phoneticPr fontId="4" type="noConversion"/>
  </si>
  <si>
    <t>预算资金全部用于还本，其余部分办理展期</t>
    <phoneticPr fontId="4" type="noConversion"/>
  </si>
  <si>
    <t>归还本金</t>
    <phoneticPr fontId="4" type="noConversion"/>
  </si>
  <si>
    <t>无资金偿还</t>
    <phoneticPr fontId="4" type="noConversion"/>
  </si>
  <si>
    <t>办学规模</t>
    <phoneticPr fontId="4" type="noConversion"/>
  </si>
  <si>
    <t>教育部规定办学标准</t>
    <phoneticPr fontId="4" type="noConversion"/>
  </si>
  <si>
    <t>合格</t>
    <phoneticPr fontId="4" type="noConversion"/>
  </si>
  <si>
    <t>在校学生人数</t>
    <phoneticPr fontId="4" type="noConversion"/>
  </si>
  <si>
    <t>≥10000</t>
    <phoneticPr fontId="4" type="noConversion"/>
  </si>
  <si>
    <t>教育性收费</t>
    <phoneticPr fontId="4" type="noConversion"/>
  </si>
  <si>
    <t>项目使用年限</t>
    <phoneticPr fontId="4" type="noConversion"/>
  </si>
  <si>
    <t>≥50年</t>
    <phoneticPr fontId="4" type="noConversion"/>
  </si>
  <si>
    <t>教职工、学生满意度</t>
    <phoneticPr fontId="4" type="noConversion"/>
  </si>
  <si>
    <t>还本付息资金全部专款专用，已按要求归还银行，绩效目标完成。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</si>
</sst>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9" x14ac:knownFonts="1">
    <font>
      <sz val="11"/>
      <color indexed="8"/>
      <name val="宋体"/>
      <charset val="134"/>
    </font>
    <font>
      <sz val="10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sz val="8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60">
    <xf numFmtId="0" fontId="0" fillId="0" borderId="0" xfId="0" applyFill="1">
      <alignment vertical="center"/>
    </xf>
    <xf numFmtId="0" fontId="0" fillId="0" borderId="0" xfId="0" applyNumberFormat="1" applyFill="1" applyAlignment="1">
      <alignment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>
      <alignment vertical="center"/>
    </xf>
    <xf numFmtId="9" fontId="1" fillId="0" borderId="6" xfId="0" applyNumberFormat="1" applyFont="1" applyFill="1" applyBorder="1">
      <alignment vertical="center"/>
    </xf>
    <xf numFmtId="0" fontId="1" fillId="0" borderId="6" xfId="0" applyNumberFormat="1" applyFont="1" applyFill="1" applyBorder="1" applyAlignment="1">
      <alignment horizontal="left" vertical="center" wrapText="1"/>
    </xf>
    <xf numFmtId="0" fontId="4" fillId="0" borderId="6" xfId="1" applyFont="1" applyBorder="1" applyAlignment="1">
      <alignment horizontal="center" vertical="center" wrapText="1"/>
    </xf>
    <xf numFmtId="9" fontId="1" fillId="0" borderId="6" xfId="0" applyNumberFormat="1" applyFont="1" applyFill="1" applyBorder="1" applyAlignment="1">
      <alignment horizontal="center" vertical="center" wrapText="1"/>
    </xf>
    <xf numFmtId="10" fontId="1" fillId="0" borderId="6" xfId="0" applyNumberFormat="1" applyFont="1" applyFill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NumberForma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8" fillId="0" borderId="0" xfId="0" applyFont="1" applyFill="1">
      <alignment vertical="center"/>
    </xf>
    <xf numFmtId="0" fontId="7" fillId="0" borderId="2" xfId="1" applyFont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9" fontId="1" fillId="2" borderId="6" xfId="0" applyNumberFormat="1" applyFont="1" applyFill="1" applyBorder="1" applyAlignment="1">
      <alignment horizontal="center" vertical="center" wrapText="1"/>
    </xf>
    <xf numFmtId="0" fontId="8" fillId="2" borderId="6" xfId="0" applyNumberFormat="1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6" xfId="0" applyNumberForma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6" xfId="0" applyNumberFormat="1" applyFont="1" applyFill="1" applyBorder="1" applyAlignment="1">
      <alignment horizontal="center" vertical="center" textRotation="255" wrapText="1"/>
    </xf>
    <xf numFmtId="0" fontId="1" fillId="0" borderId="6" xfId="0" applyNumberFormat="1" applyFont="1" applyFill="1" applyBorder="1" applyAlignment="1">
      <alignment horizontal="center" vertical="center" textRotation="255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/>
    </xf>
    <xf numFmtId="0" fontId="1" fillId="0" borderId="6" xfId="0" applyNumberFormat="1" applyFont="1" applyFill="1" applyBorder="1" applyAlignment="1">
      <alignment horizontal="left" vertical="center" indent="2"/>
    </xf>
    <xf numFmtId="0" fontId="1" fillId="0" borderId="6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0" fillId="0" borderId="0" xfId="0" applyNumberForma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8" fillId="2" borderId="6" xfId="0" applyNumberFormat="1" applyFont="1" applyFill="1" applyBorder="1" applyAlignment="1">
      <alignment horizontal="left" vertical="center" wrapText="1"/>
    </xf>
    <xf numFmtId="0" fontId="0" fillId="2" borderId="0" xfId="0" applyFill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opLeftCell="A11" workbookViewId="0">
      <selection activeCell="N16" sqref="N16"/>
    </sheetView>
  </sheetViews>
  <sheetFormatPr defaultColWidth="8.875" defaultRowHeight="13.5" x14ac:dyDescent="0.15"/>
  <cols>
    <col min="1" max="1" width="11.875" customWidth="1"/>
    <col min="2" max="2" width="6.75" customWidth="1"/>
    <col min="3" max="3" width="9.5" customWidth="1"/>
    <col min="4" max="4" width="17.5" customWidth="1"/>
    <col min="5" max="5" width="8.125" customWidth="1"/>
    <col min="6" max="6" width="17.625" customWidth="1"/>
    <col min="7" max="7" width="10.375" customWidth="1"/>
    <col min="8" max="8" width="6.25" customWidth="1"/>
    <col min="9" max="9" width="10" customWidth="1"/>
    <col min="10" max="10" width="10.25" customWidth="1"/>
  </cols>
  <sheetData>
    <row r="1" spans="1:10" ht="26.1" customHeight="1" x14ac:dyDescent="0.1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</row>
    <row r="2" spans="1:10" ht="26.1" customHeight="1" x14ac:dyDescent="0.15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0" ht="24.95" customHeight="1" x14ac:dyDescent="0.15">
      <c r="A3" s="49" t="s">
        <v>40</v>
      </c>
      <c r="B3" s="49"/>
      <c r="C3" s="49"/>
      <c r="D3" s="49"/>
      <c r="E3" s="49" t="s">
        <v>41</v>
      </c>
      <c r="F3" s="49"/>
      <c r="G3" s="49"/>
      <c r="H3" s="49" t="s">
        <v>42</v>
      </c>
      <c r="I3" s="49"/>
      <c r="J3" s="49"/>
    </row>
    <row r="4" spans="1:10" ht="24.95" customHeight="1" x14ac:dyDescent="0.15">
      <c r="A4" s="43" t="s">
        <v>1</v>
      </c>
      <c r="B4" s="29" t="s">
        <v>43</v>
      </c>
      <c r="C4" s="29"/>
      <c r="D4" s="29"/>
      <c r="E4" s="29"/>
      <c r="F4" s="29"/>
      <c r="G4" s="29"/>
      <c r="H4" s="29"/>
      <c r="I4" s="29"/>
      <c r="J4" s="29"/>
    </row>
    <row r="5" spans="1:10" ht="24.95" customHeight="1" x14ac:dyDescent="0.15">
      <c r="A5" s="43"/>
      <c r="B5" s="46" t="s">
        <v>2</v>
      </c>
      <c r="C5" s="46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5" t="s">
        <v>8</v>
      </c>
      <c r="J5" s="5" t="s">
        <v>9</v>
      </c>
    </row>
    <row r="6" spans="1:10" ht="24.95" customHeight="1" x14ac:dyDescent="0.15">
      <c r="A6" s="43"/>
      <c r="B6" s="44" t="s">
        <v>10</v>
      </c>
      <c r="C6" s="44"/>
      <c r="D6" s="6">
        <v>10000000</v>
      </c>
      <c r="E6" s="7">
        <f t="shared" ref="E6" si="0">SUM(E7,E10)</f>
        <v>0</v>
      </c>
      <c r="F6" s="7">
        <v>6381000</v>
      </c>
      <c r="G6" s="8">
        <f>F6/(D6+E6)</f>
        <v>0.6381</v>
      </c>
      <c r="H6" s="4">
        <v>10</v>
      </c>
      <c r="I6" s="4">
        <v>6.38</v>
      </c>
      <c r="J6" s="4"/>
    </row>
    <row r="7" spans="1:10" ht="24.95" customHeight="1" x14ac:dyDescent="0.15">
      <c r="A7" s="43"/>
      <c r="B7" s="44" t="s">
        <v>11</v>
      </c>
      <c r="C7" s="44"/>
      <c r="D7" s="6">
        <v>10000000</v>
      </c>
      <c r="E7" s="7">
        <f t="shared" ref="E7" si="1">SUM(E8:E9)</f>
        <v>0</v>
      </c>
      <c r="F7" s="7">
        <v>6381000</v>
      </c>
      <c r="G7" s="4" t="s">
        <v>12</v>
      </c>
      <c r="H7" s="4" t="s">
        <v>12</v>
      </c>
      <c r="I7" s="4" t="s">
        <v>12</v>
      </c>
      <c r="J7" s="4" t="s">
        <v>12</v>
      </c>
    </row>
    <row r="8" spans="1:10" ht="24.95" customHeight="1" x14ac:dyDescent="0.15">
      <c r="A8" s="43"/>
      <c r="B8" s="45" t="s">
        <v>13</v>
      </c>
      <c r="C8" s="45"/>
      <c r="D8" s="6">
        <v>100000000</v>
      </c>
      <c r="E8" s="7">
        <v>0</v>
      </c>
      <c r="F8" s="7">
        <v>6381000</v>
      </c>
      <c r="G8" s="4" t="s">
        <v>12</v>
      </c>
      <c r="H8" s="4" t="s">
        <v>12</v>
      </c>
      <c r="I8" s="4" t="s">
        <v>12</v>
      </c>
      <c r="J8" s="4" t="s">
        <v>12</v>
      </c>
    </row>
    <row r="9" spans="1:10" ht="24.95" customHeight="1" x14ac:dyDescent="0.15">
      <c r="A9" s="43"/>
      <c r="B9" s="45" t="s">
        <v>14</v>
      </c>
      <c r="C9" s="45"/>
      <c r="D9" s="6"/>
      <c r="E9" s="7"/>
      <c r="F9" s="7"/>
      <c r="G9" s="4" t="s">
        <v>12</v>
      </c>
      <c r="H9" s="4" t="s">
        <v>12</v>
      </c>
      <c r="I9" s="4" t="s">
        <v>12</v>
      </c>
      <c r="J9" s="4" t="s">
        <v>12</v>
      </c>
    </row>
    <row r="10" spans="1:10" ht="24.95" customHeight="1" x14ac:dyDescent="0.15">
      <c r="A10" s="43"/>
      <c r="B10" s="44" t="s">
        <v>15</v>
      </c>
      <c r="C10" s="44"/>
      <c r="D10" s="6"/>
      <c r="E10" s="7"/>
      <c r="F10" s="7"/>
      <c r="G10" s="4" t="s">
        <v>12</v>
      </c>
      <c r="H10" s="4" t="s">
        <v>12</v>
      </c>
      <c r="I10" s="4" t="s">
        <v>12</v>
      </c>
      <c r="J10" s="4" t="s">
        <v>12</v>
      </c>
    </row>
    <row r="11" spans="1:10" ht="24.95" customHeight="1" x14ac:dyDescent="0.15">
      <c r="A11" s="38" t="s">
        <v>16</v>
      </c>
      <c r="B11" s="40" t="s">
        <v>17</v>
      </c>
      <c r="C11" s="41"/>
      <c r="D11" s="41"/>
      <c r="E11" s="42"/>
      <c r="F11" s="40" t="s">
        <v>18</v>
      </c>
      <c r="G11" s="41"/>
      <c r="H11" s="41"/>
      <c r="I11" s="41"/>
      <c r="J11" s="42"/>
    </row>
    <row r="12" spans="1:10" s="1" customFormat="1" ht="24.95" customHeight="1" x14ac:dyDescent="0.15">
      <c r="A12" s="39"/>
      <c r="B12" s="30" t="s">
        <v>44</v>
      </c>
      <c r="C12" s="31"/>
      <c r="D12" s="31"/>
      <c r="E12" s="32"/>
      <c r="F12" s="30" t="s">
        <v>45</v>
      </c>
      <c r="G12" s="31"/>
      <c r="H12" s="31"/>
      <c r="I12" s="31"/>
      <c r="J12" s="32"/>
    </row>
    <row r="13" spans="1:10" ht="24.95" customHeight="1" x14ac:dyDescent="0.15">
      <c r="A13" s="33" t="s">
        <v>19</v>
      </c>
      <c r="B13" s="5" t="s">
        <v>20</v>
      </c>
      <c r="C13" s="5" t="s">
        <v>21</v>
      </c>
      <c r="D13" s="5" t="s">
        <v>22</v>
      </c>
      <c r="E13" s="5" t="s">
        <v>23</v>
      </c>
      <c r="F13" s="5" t="s">
        <v>24</v>
      </c>
      <c r="G13" s="5" t="s">
        <v>25</v>
      </c>
      <c r="H13" s="5" t="s">
        <v>7</v>
      </c>
      <c r="I13" s="5" t="s">
        <v>8</v>
      </c>
      <c r="J13" s="5" t="s">
        <v>9</v>
      </c>
    </row>
    <row r="14" spans="1:10" ht="24.95" customHeight="1" x14ac:dyDescent="0.15">
      <c r="A14" s="34"/>
      <c r="B14" s="35" t="s">
        <v>26</v>
      </c>
      <c r="C14" s="35" t="s">
        <v>36</v>
      </c>
      <c r="D14" s="5" t="s">
        <v>46</v>
      </c>
      <c r="E14" s="5" t="s">
        <v>47</v>
      </c>
      <c r="F14" s="5" t="s">
        <v>48</v>
      </c>
      <c r="G14" s="9" t="s">
        <v>49</v>
      </c>
      <c r="H14" s="5">
        <v>10</v>
      </c>
      <c r="I14" s="5">
        <v>8</v>
      </c>
      <c r="J14" s="5"/>
    </row>
    <row r="15" spans="1:10" ht="24.95" customHeight="1" x14ac:dyDescent="0.15">
      <c r="A15" s="34"/>
      <c r="B15" s="35"/>
      <c r="C15" s="35"/>
      <c r="D15" s="5" t="s">
        <v>50</v>
      </c>
      <c r="E15" s="5" t="s">
        <v>51</v>
      </c>
      <c r="F15" s="5" t="s">
        <v>52</v>
      </c>
      <c r="G15" s="9"/>
      <c r="H15" s="5">
        <v>10</v>
      </c>
      <c r="I15" s="5">
        <v>10</v>
      </c>
      <c r="J15" s="5"/>
    </row>
    <row r="16" spans="1:10" ht="24.95" customHeight="1" x14ac:dyDescent="0.15">
      <c r="A16" s="34"/>
      <c r="B16" s="35"/>
      <c r="C16" s="5" t="s">
        <v>37</v>
      </c>
      <c r="D16" s="10" t="s">
        <v>53</v>
      </c>
      <c r="E16" s="5" t="s">
        <v>54</v>
      </c>
      <c r="F16" s="11" t="s">
        <v>54</v>
      </c>
      <c r="G16" s="9"/>
      <c r="H16" s="5">
        <v>20</v>
      </c>
      <c r="I16" s="5">
        <v>19</v>
      </c>
      <c r="J16" s="5"/>
    </row>
    <row r="17" spans="1:10" ht="24.95" customHeight="1" x14ac:dyDescent="0.15">
      <c r="A17" s="34"/>
      <c r="B17" s="35"/>
      <c r="C17" s="5" t="s">
        <v>39</v>
      </c>
      <c r="D17" s="5" t="s">
        <v>55</v>
      </c>
      <c r="E17" s="5" t="s">
        <v>56</v>
      </c>
      <c r="F17" s="5">
        <v>6381000</v>
      </c>
      <c r="G17" s="9" t="s">
        <v>57</v>
      </c>
      <c r="H17" s="5">
        <v>5</v>
      </c>
      <c r="I17" s="5">
        <v>5</v>
      </c>
      <c r="J17" s="5"/>
    </row>
    <row r="18" spans="1:10" ht="24.95" customHeight="1" x14ac:dyDescent="0.15">
      <c r="A18" s="34"/>
      <c r="B18" s="35" t="s">
        <v>27</v>
      </c>
      <c r="C18" s="36" t="s">
        <v>28</v>
      </c>
      <c r="D18" s="5" t="s">
        <v>58</v>
      </c>
      <c r="E18" s="5" t="s">
        <v>59</v>
      </c>
      <c r="F18" s="5" t="s">
        <v>60</v>
      </c>
      <c r="G18" s="9"/>
      <c r="H18" s="5">
        <v>10</v>
      </c>
      <c r="I18" s="5">
        <v>10</v>
      </c>
      <c r="J18" s="5"/>
    </row>
    <row r="19" spans="1:10" ht="24.95" customHeight="1" x14ac:dyDescent="0.15">
      <c r="A19" s="34"/>
      <c r="B19" s="35"/>
      <c r="C19" s="37"/>
      <c r="D19" s="5" t="s">
        <v>61</v>
      </c>
      <c r="E19" s="5" t="s">
        <v>62</v>
      </c>
      <c r="F19" s="12">
        <v>0.1229</v>
      </c>
      <c r="G19" s="9"/>
      <c r="H19" s="5">
        <v>5</v>
      </c>
      <c r="I19" s="5">
        <v>4</v>
      </c>
      <c r="J19" s="5"/>
    </row>
    <row r="20" spans="1:10" ht="24.95" customHeight="1" x14ac:dyDescent="0.15">
      <c r="A20" s="34"/>
      <c r="B20" s="35"/>
      <c r="C20" s="36" t="s">
        <v>30</v>
      </c>
      <c r="D20" s="13" t="s">
        <v>63</v>
      </c>
      <c r="E20" s="13" t="s">
        <v>64</v>
      </c>
      <c r="F20" s="5"/>
      <c r="G20" s="9"/>
      <c r="H20" s="5">
        <v>5</v>
      </c>
      <c r="I20" s="5">
        <v>5</v>
      </c>
      <c r="J20" s="5"/>
    </row>
    <row r="21" spans="1:10" ht="24.95" customHeight="1" x14ac:dyDescent="0.15">
      <c r="A21" s="34"/>
      <c r="B21" s="35"/>
      <c r="C21" s="37"/>
      <c r="D21" s="14" t="s">
        <v>65</v>
      </c>
      <c r="E21" s="14" t="s">
        <v>66</v>
      </c>
      <c r="F21" s="14" t="s">
        <v>66</v>
      </c>
      <c r="G21" s="9"/>
      <c r="H21" s="5">
        <v>5</v>
      </c>
      <c r="I21" s="5">
        <v>5</v>
      </c>
      <c r="J21" s="5"/>
    </row>
    <row r="22" spans="1:10" ht="24.95" customHeight="1" x14ac:dyDescent="0.15">
      <c r="A22" s="34"/>
      <c r="B22" s="35"/>
      <c r="C22" s="15" t="s">
        <v>31</v>
      </c>
      <c r="D22" s="5" t="s">
        <v>67</v>
      </c>
      <c r="E22" s="5" t="s">
        <v>68</v>
      </c>
      <c r="F22" s="5" t="s">
        <v>69</v>
      </c>
      <c r="G22" s="9"/>
      <c r="H22" s="5">
        <v>10</v>
      </c>
      <c r="I22" s="5">
        <v>10</v>
      </c>
      <c r="J22" s="5"/>
    </row>
    <row r="23" spans="1:10" ht="24.95" customHeight="1" x14ac:dyDescent="0.15">
      <c r="A23" s="34"/>
      <c r="B23" s="5" t="s">
        <v>32</v>
      </c>
      <c r="C23" s="5" t="s">
        <v>33</v>
      </c>
      <c r="D23" s="5" t="s">
        <v>70</v>
      </c>
      <c r="E23" s="11">
        <v>1</v>
      </c>
      <c r="F23" s="11">
        <v>0.9</v>
      </c>
      <c r="G23" s="9"/>
      <c r="H23" s="5">
        <v>10</v>
      </c>
      <c r="I23" s="5">
        <v>9</v>
      </c>
      <c r="J23" s="5"/>
    </row>
    <row r="24" spans="1:10" ht="74.099999999999994" customHeight="1" x14ac:dyDescent="0.15">
      <c r="A24" s="25" t="s">
        <v>34</v>
      </c>
      <c r="B24" s="25"/>
      <c r="C24" s="25"/>
      <c r="D24" s="25"/>
      <c r="E24" s="25"/>
      <c r="F24" s="25"/>
      <c r="G24" s="25"/>
      <c r="H24" s="16">
        <f>SUM(H14:H23,H6)</f>
        <v>100</v>
      </c>
      <c r="I24" s="16">
        <f>SUM(I14:I23,I6)</f>
        <v>91.38</v>
      </c>
      <c r="J24" s="16"/>
    </row>
    <row r="25" spans="1:10" x14ac:dyDescent="0.15">
      <c r="A25" s="17" t="s">
        <v>35</v>
      </c>
      <c r="B25" s="26" t="s">
        <v>71</v>
      </c>
      <c r="C25" s="27"/>
      <c r="D25" s="27"/>
      <c r="E25" s="27"/>
      <c r="F25" s="27"/>
      <c r="G25" s="27"/>
      <c r="H25" s="27"/>
      <c r="I25" s="27"/>
      <c r="J25" s="28"/>
    </row>
    <row r="26" spans="1:10" x14ac:dyDescent="0.15">
      <c r="A26" s="17" t="s">
        <v>72</v>
      </c>
      <c r="B26" s="29"/>
      <c r="C26" s="29"/>
      <c r="D26" s="29"/>
      <c r="E26" s="29"/>
      <c r="F26" s="29"/>
      <c r="G26" s="29"/>
      <c r="H26" s="29"/>
      <c r="I26" s="29"/>
      <c r="J26" s="29"/>
    </row>
    <row r="27" spans="1:10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</row>
  </sheetData>
  <mergeCells count="29">
    <mergeCell ref="A1:J1"/>
    <mergeCell ref="A2:D2"/>
    <mergeCell ref="E2:G2"/>
    <mergeCell ref="H2:J2"/>
    <mergeCell ref="A3:D3"/>
    <mergeCell ref="E3:G3"/>
    <mergeCell ref="H3:J3"/>
    <mergeCell ref="A4:A10"/>
    <mergeCell ref="B4:J4"/>
    <mergeCell ref="B10:C10"/>
    <mergeCell ref="B9:C9"/>
    <mergeCell ref="B5:C5"/>
    <mergeCell ref="B6:C6"/>
    <mergeCell ref="B7:C7"/>
    <mergeCell ref="B8:C8"/>
    <mergeCell ref="A24:G24"/>
    <mergeCell ref="B25:J25"/>
    <mergeCell ref="B26:J26"/>
    <mergeCell ref="F12:J12"/>
    <mergeCell ref="A13:A23"/>
    <mergeCell ref="B14:B17"/>
    <mergeCell ref="C14:C15"/>
    <mergeCell ref="B18:B22"/>
    <mergeCell ref="C18:C19"/>
    <mergeCell ref="C20:C21"/>
    <mergeCell ref="A11:A12"/>
    <mergeCell ref="B12:E12"/>
    <mergeCell ref="B11:E11"/>
    <mergeCell ref="F11:J11"/>
  </mergeCells>
  <phoneticPr fontId="4" type="noConversion"/>
  <pageMargins left="0.27500000000000002" right="0.196527777777778" top="0.43263888888888902" bottom="0.27500000000000002" header="0.235416666666667" footer="0.196527777777778"/>
  <pageSetup paperSize="9" scale="83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A21" workbookViewId="0">
      <selection activeCell="O19" sqref="O19"/>
    </sheetView>
  </sheetViews>
  <sheetFormatPr defaultColWidth="8.875" defaultRowHeight="13.5" x14ac:dyDescent="0.15"/>
  <cols>
    <col min="1" max="1" width="11.875" customWidth="1"/>
    <col min="2" max="2" width="6.75" customWidth="1"/>
    <col min="3" max="3" width="9.5" customWidth="1"/>
    <col min="4" max="4" width="16" customWidth="1"/>
    <col min="5" max="5" width="8.125" customWidth="1"/>
    <col min="6" max="6" width="15.5" customWidth="1"/>
    <col min="7" max="7" width="10.375" customWidth="1"/>
    <col min="8" max="8" width="6.25" customWidth="1"/>
    <col min="9" max="9" width="10" customWidth="1"/>
    <col min="10" max="10" width="10.25" customWidth="1"/>
  </cols>
  <sheetData>
    <row r="1" spans="1:10" ht="26.1" customHeight="1" x14ac:dyDescent="0.1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</row>
    <row r="2" spans="1:10" ht="26.1" customHeight="1" x14ac:dyDescent="0.15">
      <c r="A2" s="49" t="s">
        <v>40</v>
      </c>
      <c r="B2" s="49"/>
      <c r="C2" s="49"/>
      <c r="D2" s="49"/>
      <c r="E2" s="49" t="s">
        <v>73</v>
      </c>
      <c r="F2" s="49"/>
      <c r="G2" s="49"/>
      <c r="H2" s="49" t="s">
        <v>74</v>
      </c>
      <c r="I2" s="49"/>
      <c r="J2" s="49"/>
    </row>
    <row r="3" spans="1:10" ht="24.95" customHeight="1" x14ac:dyDescent="0.15">
      <c r="A3" s="43" t="s">
        <v>1</v>
      </c>
      <c r="B3" s="29" t="s">
        <v>75</v>
      </c>
      <c r="C3" s="29"/>
      <c r="D3" s="29"/>
      <c r="E3" s="29"/>
      <c r="F3" s="29"/>
      <c r="G3" s="29"/>
      <c r="H3" s="29"/>
      <c r="I3" s="29"/>
      <c r="J3" s="29"/>
    </row>
    <row r="4" spans="1:10" ht="24.95" customHeight="1" x14ac:dyDescent="0.15">
      <c r="A4" s="43"/>
      <c r="B4" s="46" t="s">
        <v>2</v>
      </c>
      <c r="C4" s="46"/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5" t="s">
        <v>8</v>
      </c>
      <c r="J4" s="5" t="s">
        <v>9</v>
      </c>
    </row>
    <row r="5" spans="1:10" ht="24.95" customHeight="1" x14ac:dyDescent="0.15">
      <c r="A5" s="43"/>
      <c r="B5" s="44" t="s">
        <v>10</v>
      </c>
      <c r="C5" s="44"/>
      <c r="D5" s="6">
        <v>20180000</v>
      </c>
      <c r="E5" s="7"/>
      <c r="F5" s="7">
        <v>5900000</v>
      </c>
      <c r="G5" s="8">
        <f>F5/(D5+E5)</f>
        <v>0.29236868186323089</v>
      </c>
      <c r="H5" s="4">
        <v>10</v>
      </c>
      <c r="I5" s="4">
        <f>G5*10</f>
        <v>2.9236868186323091</v>
      </c>
      <c r="J5" s="4"/>
    </row>
    <row r="6" spans="1:10" ht="24.95" customHeight="1" x14ac:dyDescent="0.15">
      <c r="A6" s="43"/>
      <c r="B6" s="44" t="s">
        <v>11</v>
      </c>
      <c r="C6" s="44"/>
      <c r="D6" s="6">
        <v>20180000</v>
      </c>
      <c r="E6" s="7"/>
      <c r="F6" s="7">
        <v>5900000</v>
      </c>
      <c r="G6" s="4" t="s">
        <v>12</v>
      </c>
      <c r="H6" s="4" t="s">
        <v>12</v>
      </c>
      <c r="I6" s="4" t="s">
        <v>12</v>
      </c>
      <c r="J6" s="4" t="s">
        <v>12</v>
      </c>
    </row>
    <row r="7" spans="1:10" ht="24.95" customHeight="1" x14ac:dyDescent="0.15">
      <c r="A7" s="43"/>
      <c r="B7" s="45" t="s">
        <v>13</v>
      </c>
      <c r="C7" s="45"/>
      <c r="D7" s="6">
        <v>20180000</v>
      </c>
      <c r="E7" s="7"/>
      <c r="F7" s="7">
        <v>5900000</v>
      </c>
      <c r="G7" s="4" t="s">
        <v>12</v>
      </c>
      <c r="H7" s="4" t="s">
        <v>12</v>
      </c>
      <c r="I7" s="4" t="s">
        <v>12</v>
      </c>
      <c r="J7" s="4" t="s">
        <v>12</v>
      </c>
    </row>
    <row r="8" spans="1:10" ht="24.95" customHeight="1" x14ac:dyDescent="0.15">
      <c r="A8" s="43"/>
      <c r="B8" s="45" t="s">
        <v>14</v>
      </c>
      <c r="C8" s="45"/>
      <c r="D8" s="6"/>
      <c r="E8" s="7"/>
      <c r="F8" s="7"/>
      <c r="G8" s="4" t="s">
        <v>12</v>
      </c>
      <c r="H8" s="4" t="s">
        <v>12</v>
      </c>
      <c r="I8" s="4" t="s">
        <v>12</v>
      </c>
      <c r="J8" s="4" t="s">
        <v>12</v>
      </c>
    </row>
    <row r="9" spans="1:10" ht="24.95" customHeight="1" x14ac:dyDescent="0.15">
      <c r="A9" s="43"/>
      <c r="B9" s="44" t="s">
        <v>15</v>
      </c>
      <c r="C9" s="44"/>
      <c r="D9" s="6"/>
      <c r="E9" s="7"/>
      <c r="F9" s="7"/>
      <c r="G9" s="4" t="s">
        <v>12</v>
      </c>
      <c r="H9" s="4" t="s">
        <v>12</v>
      </c>
      <c r="I9" s="4" t="s">
        <v>12</v>
      </c>
      <c r="J9" s="4" t="s">
        <v>12</v>
      </c>
    </row>
    <row r="10" spans="1:10" ht="24.95" customHeight="1" x14ac:dyDescent="0.15">
      <c r="A10" s="38" t="s">
        <v>16</v>
      </c>
      <c r="B10" s="40" t="s">
        <v>17</v>
      </c>
      <c r="C10" s="53"/>
      <c r="D10" s="53"/>
      <c r="E10" s="54"/>
      <c r="F10" s="40" t="s">
        <v>18</v>
      </c>
      <c r="G10" s="53"/>
      <c r="H10" s="53"/>
      <c r="I10" s="53"/>
      <c r="J10" s="54"/>
    </row>
    <row r="11" spans="1:10" ht="24.95" customHeight="1" x14ac:dyDescent="0.15">
      <c r="A11" s="39"/>
      <c r="B11" s="55" t="s">
        <v>76</v>
      </c>
      <c r="C11" s="56"/>
      <c r="D11" s="56"/>
      <c r="E11" s="57"/>
      <c r="F11" s="55" t="s">
        <v>76</v>
      </c>
      <c r="G11" s="56"/>
      <c r="H11" s="56"/>
      <c r="I11" s="56"/>
      <c r="J11" s="57"/>
    </row>
    <row r="12" spans="1:10" s="1" customFormat="1" ht="24.95" customHeight="1" x14ac:dyDescent="0.15">
      <c r="A12" s="33" t="s">
        <v>19</v>
      </c>
      <c r="B12" s="5" t="s">
        <v>20</v>
      </c>
      <c r="C12" s="5" t="s">
        <v>21</v>
      </c>
      <c r="D12" s="5" t="s">
        <v>22</v>
      </c>
      <c r="E12" s="5" t="s">
        <v>23</v>
      </c>
      <c r="F12" s="5" t="s">
        <v>24</v>
      </c>
      <c r="G12" s="5" t="s">
        <v>25</v>
      </c>
      <c r="H12" s="5" t="s">
        <v>7</v>
      </c>
      <c r="I12" s="5" t="s">
        <v>8</v>
      </c>
      <c r="J12" s="5" t="s">
        <v>9</v>
      </c>
    </row>
    <row r="13" spans="1:10" ht="24.95" customHeight="1" x14ac:dyDescent="0.15">
      <c r="A13" s="34"/>
      <c r="B13" s="35" t="s">
        <v>26</v>
      </c>
      <c r="C13" s="35" t="s">
        <v>36</v>
      </c>
      <c r="D13" s="5" t="s">
        <v>77</v>
      </c>
      <c r="E13" s="14" t="s">
        <v>76</v>
      </c>
      <c r="F13" s="5" t="s">
        <v>76</v>
      </c>
      <c r="G13" s="9"/>
      <c r="H13" s="5">
        <v>10</v>
      </c>
      <c r="I13" s="5">
        <v>10</v>
      </c>
      <c r="J13" s="5"/>
    </row>
    <row r="14" spans="1:10" s="59" customFormat="1" ht="24.95" customHeight="1" x14ac:dyDescent="0.15">
      <c r="A14" s="34"/>
      <c r="B14" s="35"/>
      <c r="C14" s="35"/>
      <c r="D14" s="23" t="s">
        <v>78</v>
      </c>
      <c r="E14" s="22">
        <v>1</v>
      </c>
      <c r="F14" s="22">
        <v>0.3</v>
      </c>
      <c r="G14" s="58" t="s">
        <v>79</v>
      </c>
      <c r="H14" s="21">
        <v>10</v>
      </c>
      <c r="I14" s="21">
        <v>7</v>
      </c>
      <c r="J14" s="21"/>
    </row>
    <row r="15" spans="1:10" ht="24.95" customHeight="1" x14ac:dyDescent="0.15">
      <c r="A15" s="34"/>
      <c r="B15" s="35"/>
      <c r="C15" s="5" t="s">
        <v>37</v>
      </c>
      <c r="D15" s="21" t="s">
        <v>80</v>
      </c>
      <c r="E15" s="21" t="s">
        <v>54</v>
      </c>
      <c r="F15" s="22" t="s">
        <v>54</v>
      </c>
      <c r="G15" s="9"/>
      <c r="H15" s="5">
        <v>20</v>
      </c>
      <c r="I15" s="5">
        <v>18</v>
      </c>
      <c r="J15" s="5"/>
    </row>
    <row r="16" spans="1:10" ht="24.95" customHeight="1" x14ac:dyDescent="0.15">
      <c r="A16" s="34"/>
      <c r="B16" s="35"/>
      <c r="C16" s="5" t="s">
        <v>38</v>
      </c>
      <c r="D16" s="23" t="s">
        <v>81</v>
      </c>
      <c r="E16" s="24" t="s">
        <v>82</v>
      </c>
      <c r="F16" s="22">
        <v>0.96</v>
      </c>
      <c r="G16" s="9"/>
      <c r="H16" s="5">
        <v>5</v>
      </c>
      <c r="I16" s="5">
        <v>5</v>
      </c>
      <c r="J16" s="5"/>
    </row>
    <row r="17" spans="1:10" ht="36" customHeight="1" x14ac:dyDescent="0.15">
      <c r="A17" s="34"/>
      <c r="B17" s="35"/>
      <c r="C17" s="35" t="s">
        <v>39</v>
      </c>
      <c r="D17" s="24" t="s">
        <v>55</v>
      </c>
      <c r="E17" s="24" t="s">
        <v>83</v>
      </c>
      <c r="F17" s="23" t="s">
        <v>84</v>
      </c>
      <c r="G17" s="19"/>
      <c r="H17" s="14">
        <v>3</v>
      </c>
      <c r="I17" s="14">
        <v>3</v>
      </c>
      <c r="J17" s="14"/>
    </row>
    <row r="18" spans="1:10" ht="24.95" customHeight="1" x14ac:dyDescent="0.15">
      <c r="A18" s="34"/>
      <c r="B18" s="35"/>
      <c r="C18" s="35"/>
      <c r="D18" s="23" t="s">
        <v>85</v>
      </c>
      <c r="E18" s="21">
        <v>9585.14</v>
      </c>
      <c r="F18" s="21">
        <v>2879.14</v>
      </c>
      <c r="G18" s="18" t="s">
        <v>86</v>
      </c>
      <c r="H18" s="5">
        <v>2</v>
      </c>
      <c r="I18" s="5">
        <v>1</v>
      </c>
      <c r="J18" s="5"/>
    </row>
    <row r="19" spans="1:10" ht="24.95" customHeight="1" x14ac:dyDescent="0.15">
      <c r="A19" s="34"/>
      <c r="B19" s="35" t="s">
        <v>27</v>
      </c>
      <c r="C19" s="52" t="s">
        <v>28</v>
      </c>
      <c r="D19" s="24" t="s">
        <v>87</v>
      </c>
      <c r="E19" s="23" t="s">
        <v>88</v>
      </c>
      <c r="F19" s="23" t="s">
        <v>89</v>
      </c>
      <c r="G19" s="9"/>
      <c r="H19" s="5">
        <v>5</v>
      </c>
      <c r="I19" s="5">
        <v>4</v>
      </c>
      <c r="J19" s="5"/>
    </row>
    <row r="20" spans="1:10" ht="24.95" customHeight="1" x14ac:dyDescent="0.15">
      <c r="A20" s="34"/>
      <c r="B20" s="35"/>
      <c r="C20" s="37"/>
      <c r="D20" s="23" t="s">
        <v>90</v>
      </c>
      <c r="E20" s="24" t="s">
        <v>91</v>
      </c>
      <c r="F20" s="21">
        <v>11362</v>
      </c>
      <c r="G20" s="9"/>
      <c r="H20" s="5">
        <v>5</v>
      </c>
      <c r="I20" s="5">
        <v>5</v>
      </c>
      <c r="J20" s="5"/>
    </row>
    <row r="21" spans="1:10" ht="24.95" customHeight="1" x14ac:dyDescent="0.15">
      <c r="A21" s="34"/>
      <c r="B21" s="35"/>
      <c r="C21" s="2" t="s">
        <v>29</v>
      </c>
      <c r="D21" s="24" t="s">
        <v>92</v>
      </c>
      <c r="E21" s="21">
        <v>4082</v>
      </c>
      <c r="F21" s="21">
        <v>4300</v>
      </c>
      <c r="G21" s="9"/>
      <c r="H21" s="5">
        <v>5</v>
      </c>
      <c r="I21" s="5">
        <v>5</v>
      </c>
      <c r="J21" s="5"/>
    </row>
    <row r="22" spans="1:10" ht="24.95" customHeight="1" x14ac:dyDescent="0.15">
      <c r="A22" s="34"/>
      <c r="B22" s="35"/>
      <c r="C22" s="52" t="s">
        <v>30</v>
      </c>
      <c r="D22" s="24" t="s">
        <v>63</v>
      </c>
      <c r="E22" s="24" t="s">
        <v>64</v>
      </c>
      <c r="F22" s="21"/>
      <c r="G22" s="9"/>
      <c r="H22" s="5">
        <v>5</v>
      </c>
      <c r="I22" s="5">
        <v>4</v>
      </c>
      <c r="J22" s="5"/>
    </row>
    <row r="23" spans="1:10" ht="24.95" customHeight="1" x14ac:dyDescent="0.15">
      <c r="A23" s="34"/>
      <c r="B23" s="35"/>
      <c r="C23" s="37"/>
      <c r="D23" s="14" t="s">
        <v>65</v>
      </c>
      <c r="E23" s="14" t="s">
        <v>66</v>
      </c>
      <c r="F23" s="14" t="s">
        <v>66</v>
      </c>
      <c r="G23" s="9"/>
      <c r="H23" s="5">
        <v>5</v>
      </c>
      <c r="I23" s="5">
        <v>4</v>
      </c>
      <c r="J23" s="5"/>
    </row>
    <row r="24" spans="1:10" ht="74.099999999999994" customHeight="1" x14ac:dyDescent="0.15">
      <c r="A24" s="34"/>
      <c r="B24" s="35"/>
      <c r="C24" s="2" t="s">
        <v>31</v>
      </c>
      <c r="D24" s="13" t="s">
        <v>93</v>
      </c>
      <c r="E24" s="13" t="s">
        <v>94</v>
      </c>
      <c r="F24" s="13" t="s">
        <v>94</v>
      </c>
      <c r="G24" s="9"/>
      <c r="H24" s="5">
        <v>5</v>
      </c>
      <c r="I24" s="5">
        <v>4</v>
      </c>
      <c r="J24" s="5"/>
    </row>
    <row r="25" spans="1:10" ht="48" x14ac:dyDescent="0.15">
      <c r="A25" s="34"/>
      <c r="B25" s="5" t="s">
        <v>32</v>
      </c>
      <c r="C25" s="5" t="s">
        <v>33</v>
      </c>
      <c r="D25" s="20" t="s">
        <v>95</v>
      </c>
      <c r="E25" s="11">
        <v>1</v>
      </c>
      <c r="F25" s="11">
        <v>0.85</v>
      </c>
      <c r="G25" s="9"/>
      <c r="H25" s="5">
        <v>10</v>
      </c>
      <c r="I25" s="5">
        <v>8</v>
      </c>
      <c r="J25" s="5"/>
    </row>
    <row r="26" spans="1:10" x14ac:dyDescent="0.15">
      <c r="A26" s="25" t="s">
        <v>34</v>
      </c>
      <c r="B26" s="25"/>
      <c r="C26" s="25"/>
      <c r="D26" s="25"/>
      <c r="E26" s="25"/>
      <c r="F26" s="25"/>
      <c r="G26" s="25"/>
      <c r="H26" s="16">
        <f>SUM(H13:H25,H5)</f>
        <v>100</v>
      </c>
      <c r="I26" s="16">
        <f>SUM(I13:I25,I5)</f>
        <v>80.923686818632305</v>
      </c>
      <c r="J26" s="16"/>
    </row>
    <row r="27" spans="1:10" x14ac:dyDescent="0.15">
      <c r="A27" s="17" t="s">
        <v>35</v>
      </c>
      <c r="B27" s="26" t="s">
        <v>96</v>
      </c>
      <c r="C27" s="50"/>
      <c r="D27" s="50"/>
      <c r="E27" s="50"/>
      <c r="F27" s="50"/>
      <c r="G27" s="50"/>
      <c r="H27" s="50"/>
      <c r="I27" s="50"/>
      <c r="J27" s="51"/>
    </row>
    <row r="28" spans="1:10" x14ac:dyDescent="0.15">
      <c r="A28" s="17" t="s">
        <v>72</v>
      </c>
      <c r="B28" s="29"/>
      <c r="C28" s="29"/>
      <c r="D28" s="29"/>
      <c r="E28" s="29"/>
      <c r="F28" s="29"/>
      <c r="G28" s="29"/>
      <c r="H28" s="29"/>
      <c r="I28" s="29"/>
      <c r="J28" s="29"/>
    </row>
    <row r="29" spans="1:10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</row>
  </sheetData>
  <mergeCells count="27">
    <mergeCell ref="A1:J1"/>
    <mergeCell ref="A2:D2"/>
    <mergeCell ref="E2:G2"/>
    <mergeCell ref="H2:J2"/>
    <mergeCell ref="B3:J3"/>
    <mergeCell ref="F11:J11"/>
    <mergeCell ref="B4:C4"/>
    <mergeCell ref="B5:C5"/>
    <mergeCell ref="B6:C6"/>
    <mergeCell ref="B7:C7"/>
    <mergeCell ref="B8:C8"/>
    <mergeCell ref="A26:G26"/>
    <mergeCell ref="B27:J27"/>
    <mergeCell ref="B28:J28"/>
    <mergeCell ref="A3:A9"/>
    <mergeCell ref="A10:A11"/>
    <mergeCell ref="A12:A25"/>
    <mergeCell ref="B13:B18"/>
    <mergeCell ref="C13:C14"/>
    <mergeCell ref="C17:C18"/>
    <mergeCell ref="B19:B24"/>
    <mergeCell ref="C19:C20"/>
    <mergeCell ref="C22:C23"/>
    <mergeCell ref="B9:C9"/>
    <mergeCell ref="B10:E10"/>
    <mergeCell ref="F10:J10"/>
    <mergeCell ref="B11:E11"/>
  </mergeCells>
  <phoneticPr fontId="4" type="noConversion"/>
  <pageMargins left="0.27500000000000002" right="0.196527777777778" top="0.43263888888888902" bottom="0.27500000000000002" header="0.235416666666667" footer="0.196527777777778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高层闪人才经费和一流学科建设项目</vt:lpstr>
      <vt:lpstr>还本付息项目</vt:lpstr>
      <vt:lpstr>高层闪人才经费和一流学科建设项目!Print_Area</vt:lpstr>
      <vt:lpstr>还本付息项目!Print_Area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左婕</dc:creator>
  <cp:lastModifiedBy>Administrator</cp:lastModifiedBy>
  <dcterms:created xsi:type="dcterms:W3CDTF">2019-12-16T07:13:00Z</dcterms:created>
  <dcterms:modified xsi:type="dcterms:W3CDTF">2020-08-21T03:05:52Z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